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0\00_ENEX\209_Opravy bytových jednotek v OŘ Brno\02_Rousínov\03_DPS\rozpisky\"/>
    </mc:Choice>
  </mc:AlternateContent>
  <xr:revisionPtr revIDLastSave="0" documentId="13_ncr:1_{D68FFFD5-E6D7-4CFA-BDF7-9937E73A258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eznam příloh" sheetId="1" r:id="rId1"/>
    <sheet name="List2" sheetId="2" r:id="rId2"/>
    <sheet name="List3" sheetId="3" r:id="rId3"/>
  </sheets>
  <definedNames>
    <definedName name="_xlnm.Print_Area" localSheetId="0">'seznam příloh'!$A$1:$C$37</definedName>
  </definedNames>
  <calcPr calcId="181029"/>
</workbook>
</file>

<file path=xl/calcChain.xml><?xml version="1.0" encoding="utf-8"?>
<calcChain xmlns="http://schemas.openxmlformats.org/spreadsheetml/2006/main">
  <c r="N35" i="1" l="1"/>
  <c r="M35" i="1"/>
  <c r="N22" i="1" l="1"/>
  <c r="M22" i="1"/>
  <c r="N19" i="1"/>
  <c r="M19" i="1"/>
  <c r="N32" i="1"/>
  <c r="M32" i="1"/>
  <c r="N31" i="1"/>
  <c r="M31" i="1"/>
  <c r="N30" i="1"/>
  <c r="M30" i="1"/>
  <c r="N29" i="1"/>
  <c r="M29" i="1"/>
  <c r="N28" i="1"/>
  <c r="M28" i="1"/>
  <c r="N26" i="1" l="1"/>
  <c r="M26" i="1"/>
  <c r="N25" i="1"/>
  <c r="M25" i="1"/>
  <c r="N24" i="1"/>
  <c r="M24" i="1"/>
  <c r="N23" i="1"/>
  <c r="M23" i="1"/>
  <c r="N21" i="1"/>
  <c r="M21" i="1"/>
  <c r="N20" i="1"/>
  <c r="M20" i="1"/>
  <c r="N12" i="1" l="1"/>
  <c r="M12" i="1"/>
  <c r="N34" i="1"/>
  <c r="M34" i="1"/>
  <c r="N33" i="1"/>
  <c r="M33" i="1"/>
  <c r="N27" i="1"/>
  <c r="M27" i="1"/>
  <c r="N18" i="1"/>
  <c r="M18" i="1"/>
  <c r="N17" i="1"/>
  <c r="M17" i="1"/>
  <c r="N16" i="1"/>
  <c r="M16" i="1"/>
  <c r="N15" i="1"/>
  <c r="M15" i="1"/>
  <c r="N14" i="1"/>
  <c r="M14" i="1"/>
  <c r="N13" i="1" l="1"/>
  <c r="N11" i="1"/>
  <c r="N10" i="1"/>
  <c r="N9" i="1"/>
  <c r="N8" i="1"/>
  <c r="N7" i="1"/>
  <c r="N6" i="1"/>
  <c r="N5" i="1"/>
  <c r="N4" i="1"/>
  <c r="N3" i="1"/>
  <c r="M13" i="1"/>
  <c r="M11" i="1"/>
  <c r="M10" i="1"/>
  <c r="M9" i="1"/>
  <c r="M8" i="1"/>
  <c r="M7" i="1"/>
  <c r="M6" i="1"/>
  <c r="M5" i="1"/>
  <c r="M4" i="1"/>
  <c r="M3" i="1"/>
  <c r="L2" i="1"/>
  <c r="K2" i="1"/>
  <c r="J2" i="1"/>
  <c r="I2" i="1"/>
  <c r="H2" i="1"/>
  <c r="G2" i="1"/>
  <c r="F2" i="1"/>
  <c r="N2" i="1" l="1"/>
  <c r="M2" i="1"/>
</calcChain>
</file>

<file path=xl/sharedStrings.xml><?xml version="1.0" encoding="utf-8"?>
<sst xmlns="http://schemas.openxmlformats.org/spreadsheetml/2006/main" count="89" uniqueCount="81">
  <si>
    <t>č.</t>
  </si>
  <si>
    <t>název</t>
  </si>
  <si>
    <t>počet parré</t>
  </si>
  <si>
    <t>Situační výkres širších vztahů</t>
  </si>
  <si>
    <t>Průvodní zpráva</t>
  </si>
  <si>
    <t>A.</t>
  </si>
  <si>
    <t>B.</t>
  </si>
  <si>
    <t>Souhrnná technická zpráva</t>
  </si>
  <si>
    <t>Situační výkresy</t>
  </si>
  <si>
    <t xml:space="preserve">C. </t>
  </si>
  <si>
    <t>C01</t>
  </si>
  <si>
    <t>C02</t>
  </si>
  <si>
    <t xml:space="preserve">Seznam příloh </t>
  </si>
  <si>
    <t>počet A4 jednostraně</t>
  </si>
  <si>
    <t>desky pevné</t>
  </si>
  <si>
    <t>desky chlopně</t>
  </si>
  <si>
    <t>cena desky</t>
  </si>
  <si>
    <t>počet A3</t>
  </si>
  <si>
    <t>počet A4 oboustraně</t>
  </si>
  <si>
    <t>1:50</t>
  </si>
  <si>
    <t>role A2 (4xA4,420x594)</t>
  </si>
  <si>
    <t>role A1 (8xA4,594x841)</t>
  </si>
  <si>
    <t>role A0 (16xA4,841x1189)</t>
  </si>
  <si>
    <t>cena papír+tisk (bez práce!)</t>
  </si>
  <si>
    <t>měřítko / pozn.</t>
  </si>
  <si>
    <t>neobsazeno</t>
  </si>
  <si>
    <t xml:space="preserve">Technologická část </t>
  </si>
  <si>
    <t>D.</t>
  </si>
  <si>
    <t>Stavební část</t>
  </si>
  <si>
    <t>Inženýrské objekty</t>
  </si>
  <si>
    <t>Pozemní stavební objekty</t>
  </si>
  <si>
    <t>Pozemní objekty budov</t>
  </si>
  <si>
    <t>Vzduchotechnická zařízení</t>
  </si>
  <si>
    <t>ZTI, PZ</t>
  </si>
  <si>
    <t>TT</t>
  </si>
  <si>
    <t>VZT</t>
  </si>
  <si>
    <t>ELE</t>
  </si>
  <si>
    <t>Umělé osvětlení a vnitřní silnoproudé rozvody, včetně bleskosvodu</t>
  </si>
  <si>
    <t>Vnitřní slaboproudé rozvody</t>
  </si>
  <si>
    <t>Trakční a energetická zařízení</t>
  </si>
  <si>
    <t>TZ ARS</t>
  </si>
  <si>
    <t>Technická zpráva</t>
  </si>
  <si>
    <t>dle vyhl. 4052017, přílohy č. 10</t>
  </si>
  <si>
    <t>Katastrální situační výkres</t>
  </si>
  <si>
    <t>Dokumentace objektů a technických a technologických zařízení</t>
  </si>
  <si>
    <t>D.1</t>
  </si>
  <si>
    <t>D.2</t>
  </si>
  <si>
    <t>D.2.1</t>
  </si>
  <si>
    <t>D.2.3</t>
  </si>
  <si>
    <t xml:space="preserve">PBŘ - Požárně bezpečnostní řešení </t>
  </si>
  <si>
    <t>D.2.4</t>
  </si>
  <si>
    <t>Architektonicko - stavební řešení</t>
  </si>
  <si>
    <t xml:space="preserve">ARS </t>
  </si>
  <si>
    <t xml:space="preserve">ST </t>
  </si>
  <si>
    <t>Stavebně - konstrukční řešení</t>
  </si>
  <si>
    <t>Tepelná technika, vytápění</t>
  </si>
  <si>
    <t>D.2.2</t>
  </si>
  <si>
    <t>a)</t>
  </si>
  <si>
    <t>N01</t>
  </si>
  <si>
    <t>N02</t>
  </si>
  <si>
    <t>N03</t>
  </si>
  <si>
    <t>N04</t>
  </si>
  <si>
    <t>1:10</t>
  </si>
  <si>
    <t>x</t>
  </si>
  <si>
    <t>DETAILY</t>
  </si>
  <si>
    <t>B01</t>
  </si>
  <si>
    <t>B02</t>
  </si>
  <si>
    <t>SPECIFIKACE VÝROBKŮ A PRACÍ</t>
  </si>
  <si>
    <t>SLB</t>
  </si>
  <si>
    <t>DSP+PDPS</t>
  </si>
  <si>
    <t>1:2000</t>
  </si>
  <si>
    <t>BOURACÍ PRÁCE - půdorys</t>
  </si>
  <si>
    <t>BOURACÍ PRÁCE - řez A-A´</t>
  </si>
  <si>
    <t>NAVRHOVANÝ STAV - půdorys</t>
  </si>
  <si>
    <t>NAVRHOVANÝ STAV - řez A-A´</t>
  </si>
  <si>
    <t>Zdravotně technická instalace, vnitřní plynovod</t>
  </si>
  <si>
    <t>OPRAVY BYTOVÝCH JEDNOTEK OŘ BRNO
VB žst ROUSÍNOV č.p. 788</t>
  </si>
  <si>
    <t>E.</t>
  </si>
  <si>
    <t>Dokladová část</t>
  </si>
  <si>
    <t>Autorizace Ing. Legner</t>
  </si>
  <si>
    <t>Plán BOZP na staveništi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</si>
</sst>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sz val="10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0" tint="-0.34998626667073579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/>
    <xf numFmtId="0" fontId="2" fillId="0" borderId="2" xfId="0" applyFont="1" applyBorder="1"/>
    <xf numFmtId="164" fontId="2" fillId="0" borderId="2" xfId="0" applyNumberFormat="1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4" fillId="0" borderId="2" xfId="0" applyFont="1" applyBorder="1"/>
    <xf numFmtId="0" fontId="5" fillId="2" borderId="2" xfId="0" applyFont="1" applyFill="1" applyBorder="1"/>
    <xf numFmtId="0" fontId="6" fillId="0" borderId="2" xfId="0" applyFont="1" applyBorder="1"/>
    <xf numFmtId="0" fontId="6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1" fillId="2" borderId="4" xfId="0" applyFont="1" applyFill="1" applyBorder="1"/>
    <xf numFmtId="0" fontId="7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9" fillId="5" borderId="1" xfId="0" applyFont="1" applyFill="1" applyBorder="1"/>
    <xf numFmtId="0" fontId="9" fillId="5" borderId="1" xfId="0" applyFont="1" applyFill="1" applyBorder="1" applyAlignment="1">
      <alignment horizontal="left"/>
    </xf>
    <xf numFmtId="0" fontId="9" fillId="5" borderId="2" xfId="0" applyFont="1" applyFill="1" applyBorder="1"/>
    <xf numFmtId="0" fontId="9" fillId="5" borderId="2" xfId="0" applyFont="1" applyFill="1" applyBorder="1" applyAlignment="1">
      <alignment horizontal="left"/>
    </xf>
    <xf numFmtId="0" fontId="9" fillId="4" borderId="2" xfId="0" applyFont="1" applyFill="1" applyBorder="1"/>
    <xf numFmtId="0" fontId="9" fillId="4" borderId="2" xfId="0" applyFont="1" applyFill="1" applyBorder="1" applyAlignment="1">
      <alignment horizontal="left"/>
    </xf>
    <xf numFmtId="0" fontId="10" fillId="3" borderId="2" xfId="0" applyFont="1" applyFill="1" applyBorder="1"/>
    <xf numFmtId="0" fontId="9" fillId="3" borderId="2" xfId="0" applyFont="1" applyFill="1" applyBorder="1" applyAlignment="1">
      <alignment horizontal="left"/>
    </xf>
    <xf numFmtId="0" fontId="10" fillId="6" borderId="2" xfId="0" applyFont="1" applyFill="1" applyBorder="1"/>
    <xf numFmtId="0" fontId="9" fillId="6" borderId="2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4" fillId="3" borderId="2" xfId="0" applyFont="1" applyFill="1" applyBorder="1"/>
    <xf numFmtId="0" fontId="14" fillId="3" borderId="2" xfId="0" applyFont="1" applyFill="1" applyBorder="1" applyAlignment="1">
      <alignment horizontal="left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left"/>
    </xf>
    <xf numFmtId="0" fontId="14" fillId="4" borderId="2" xfId="0" applyFont="1" applyFill="1" applyBorder="1"/>
    <xf numFmtId="0" fontId="14" fillId="4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N37"/>
  <sheetViews>
    <sheetView tabSelected="1" workbookViewId="0">
      <pane ySplit="2" topLeftCell="A3" activePane="bottomLeft" state="frozen"/>
      <selection pane="bottomLeft" activeCell="C37" sqref="A1:C37"/>
    </sheetView>
  </sheetViews>
  <sheetFormatPr defaultRowHeight="12.75" outlineLevelRow="2" x14ac:dyDescent="0.2"/>
  <cols>
    <col min="1" max="1" width="22.140625" style="1" customWidth="1"/>
    <col min="2" max="2" width="54.42578125" style="1" customWidth="1"/>
    <col min="3" max="3" width="12.42578125" style="20" customWidth="1"/>
    <col min="4" max="4" width="9.28515625" style="1" bestFit="1" customWidth="1"/>
    <col min="5" max="5" width="9.85546875" style="1" bestFit="1" customWidth="1"/>
    <col min="6" max="6" width="10.85546875" style="1" bestFit="1" customWidth="1"/>
    <col min="7" max="7" width="15.42578125" style="1" bestFit="1" customWidth="1"/>
    <col min="8" max="8" width="15" style="1" bestFit="1" customWidth="1"/>
    <col min="9" max="9" width="7" style="1" bestFit="1" customWidth="1"/>
    <col min="10" max="11" width="17.7109375" style="1" bestFit="1" customWidth="1"/>
    <col min="12" max="12" width="19.42578125" style="1" bestFit="1" customWidth="1"/>
    <col min="13" max="13" width="20" style="1" bestFit="1" customWidth="1"/>
    <col min="14" max="14" width="11.7109375" style="1" bestFit="1" customWidth="1"/>
    <col min="15" max="16384" width="9.140625" style="1"/>
  </cols>
  <sheetData>
    <row r="1" spans="1:14" ht="50.25" customHeight="1" x14ac:dyDescent="0.2">
      <c r="A1" s="4" t="s">
        <v>12</v>
      </c>
      <c r="B1" s="39" t="s">
        <v>76</v>
      </c>
      <c r="C1" s="39"/>
      <c r="D1" s="2" t="s">
        <v>2</v>
      </c>
      <c r="E1" s="2" t="s">
        <v>14</v>
      </c>
      <c r="F1" s="2" t="s">
        <v>15</v>
      </c>
      <c r="G1" s="2" t="s">
        <v>13</v>
      </c>
      <c r="H1" s="2" t="s">
        <v>18</v>
      </c>
      <c r="I1" s="2" t="s">
        <v>17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16</v>
      </c>
    </row>
    <row r="2" spans="1:14" ht="27.75" x14ac:dyDescent="0.35">
      <c r="A2" s="12" t="s">
        <v>42</v>
      </c>
      <c r="B2" s="14" t="s">
        <v>69</v>
      </c>
      <c r="C2" s="15"/>
      <c r="D2" s="8">
        <v>1</v>
      </c>
      <c r="E2" s="6">
        <v>1</v>
      </c>
      <c r="F2" s="6">
        <f>SUM(F3:F34)*D2</f>
        <v>0</v>
      </c>
      <c r="G2" s="6">
        <f>SUM(G3:G34)*D2</f>
        <v>0</v>
      </c>
      <c r="H2" s="6">
        <f>SUM(H3:H34)*D2/2</f>
        <v>0</v>
      </c>
      <c r="I2" s="6">
        <f>SUM(I3:I34)*D2</f>
        <v>0</v>
      </c>
      <c r="J2" s="6">
        <f>SUM(J3:J34)*D2</f>
        <v>0</v>
      </c>
      <c r="K2" s="6">
        <f>SUM(K3:K34)*D2</f>
        <v>0</v>
      </c>
      <c r="L2" s="6">
        <f>SUM(L3:L34)*D2</f>
        <v>0</v>
      </c>
      <c r="M2" s="7">
        <f>SUM(M3:M34)*D2</f>
        <v>0</v>
      </c>
      <c r="N2" s="7">
        <f>SUM(N3:N34)*D2</f>
        <v>0</v>
      </c>
    </row>
    <row r="3" spans="1:14" ht="13.5" thickBot="1" x14ac:dyDescent="0.25">
      <c r="A3" s="5" t="s">
        <v>0</v>
      </c>
      <c r="B3" s="5" t="s">
        <v>1</v>
      </c>
      <c r="C3" s="16" t="s">
        <v>24</v>
      </c>
      <c r="D3" s="2"/>
      <c r="E3" s="10"/>
      <c r="F3" s="2"/>
      <c r="G3" s="2"/>
      <c r="H3" s="2"/>
      <c r="I3" s="2"/>
      <c r="J3" s="2"/>
      <c r="K3" s="2"/>
      <c r="L3" s="2"/>
      <c r="M3" s="3">
        <f>G3*0.93+H3*0.82+I3*2.36+J3/50000*560+K3/50000*770+L3/50000*1102</f>
        <v>0</v>
      </c>
      <c r="N3" s="2">
        <f>E3*13+F3*2.9</f>
        <v>0</v>
      </c>
    </row>
    <row r="4" spans="1:14" ht="13.5" thickTop="1" x14ac:dyDescent="0.2">
      <c r="A4" s="21" t="s">
        <v>5</v>
      </c>
      <c r="B4" s="21" t="s">
        <v>4</v>
      </c>
      <c r="C4" s="22"/>
      <c r="D4" s="2"/>
      <c r="E4" s="2"/>
      <c r="F4" s="2"/>
      <c r="G4" s="2"/>
      <c r="H4" s="10"/>
      <c r="I4" s="2"/>
      <c r="J4" s="2"/>
      <c r="K4" s="2"/>
      <c r="L4" s="2"/>
      <c r="M4" s="3">
        <f t="shared" ref="M4:M13" si="0">G4*0.93+H4*0.82+I4*2.36+J4/50000*560+K4/50000*770+L4/50000*1102</f>
        <v>0</v>
      </c>
      <c r="N4" s="2">
        <f t="shared" ref="N4:N13" si="1">E4*13+F4*2.9</f>
        <v>0</v>
      </c>
    </row>
    <row r="5" spans="1:14" x14ac:dyDescent="0.2">
      <c r="A5" s="4"/>
      <c r="B5" s="4"/>
      <c r="C5" s="15"/>
      <c r="D5" s="2"/>
      <c r="E5" s="2"/>
      <c r="F5" s="2"/>
      <c r="G5" s="2"/>
      <c r="H5" s="2"/>
      <c r="I5" s="2"/>
      <c r="J5" s="2"/>
      <c r="K5" s="2"/>
      <c r="L5" s="2"/>
      <c r="M5" s="3">
        <f t="shared" si="0"/>
        <v>0</v>
      </c>
      <c r="N5" s="2">
        <f t="shared" si="1"/>
        <v>0</v>
      </c>
    </row>
    <row r="6" spans="1:14" x14ac:dyDescent="0.2">
      <c r="A6" s="23" t="s">
        <v>6</v>
      </c>
      <c r="B6" s="23" t="s">
        <v>7</v>
      </c>
      <c r="C6" s="24"/>
      <c r="D6" s="2"/>
      <c r="E6" s="2"/>
      <c r="F6" s="2"/>
      <c r="G6" s="2"/>
      <c r="H6" s="10"/>
      <c r="I6" s="2"/>
      <c r="J6" s="2"/>
      <c r="K6" s="2"/>
      <c r="L6" s="2"/>
      <c r="M6" s="3">
        <f t="shared" si="0"/>
        <v>0</v>
      </c>
      <c r="N6" s="2">
        <f t="shared" si="1"/>
        <v>0</v>
      </c>
    </row>
    <row r="7" spans="1:14" collapsed="1" x14ac:dyDescent="0.2">
      <c r="A7" s="4"/>
      <c r="B7" s="4"/>
      <c r="C7" s="15"/>
      <c r="D7" s="2"/>
      <c r="E7" s="2"/>
      <c r="F7" s="2"/>
      <c r="G7" s="2"/>
      <c r="H7" s="2"/>
      <c r="I7" s="2"/>
      <c r="J7" s="2"/>
      <c r="K7" s="2"/>
      <c r="L7" s="2"/>
      <c r="M7" s="3">
        <f t="shared" si="0"/>
        <v>0</v>
      </c>
      <c r="N7" s="2">
        <f t="shared" si="1"/>
        <v>0</v>
      </c>
    </row>
    <row r="8" spans="1:14" x14ac:dyDescent="0.2">
      <c r="A8" s="23" t="s">
        <v>9</v>
      </c>
      <c r="B8" s="23" t="s">
        <v>8</v>
      </c>
      <c r="C8" s="24"/>
      <c r="D8" s="2"/>
      <c r="E8" s="2"/>
      <c r="F8" s="2"/>
      <c r="G8" s="2"/>
      <c r="H8" s="2"/>
      <c r="I8" s="2"/>
      <c r="J8" s="2"/>
      <c r="K8" s="2"/>
      <c r="L8" s="2"/>
      <c r="M8" s="3">
        <f t="shared" si="0"/>
        <v>0</v>
      </c>
      <c r="N8" s="2">
        <f t="shared" si="1"/>
        <v>0</v>
      </c>
    </row>
    <row r="9" spans="1:14" outlineLevel="1" x14ac:dyDescent="0.2">
      <c r="A9" s="4" t="s">
        <v>10</v>
      </c>
      <c r="B9" s="4" t="s">
        <v>3</v>
      </c>
      <c r="C9" s="17"/>
      <c r="D9" s="2"/>
      <c r="E9" s="2"/>
      <c r="F9" s="2"/>
      <c r="G9" s="2"/>
      <c r="H9" s="2"/>
      <c r="I9" s="10"/>
      <c r="J9" s="2"/>
      <c r="K9" s="2"/>
      <c r="L9" s="2"/>
      <c r="M9" s="3">
        <f t="shared" si="0"/>
        <v>0</v>
      </c>
      <c r="N9" s="2">
        <f t="shared" si="1"/>
        <v>0</v>
      </c>
    </row>
    <row r="10" spans="1:14" outlineLevel="1" x14ac:dyDescent="0.2">
      <c r="A10" s="11" t="s">
        <v>11</v>
      </c>
      <c r="B10" s="11" t="s">
        <v>43</v>
      </c>
      <c r="C10" s="18" t="s">
        <v>70</v>
      </c>
      <c r="D10" s="2"/>
      <c r="E10" s="2"/>
      <c r="F10" s="2"/>
      <c r="G10" s="2"/>
      <c r="H10" s="2"/>
      <c r="I10" s="10"/>
      <c r="J10" s="2"/>
      <c r="K10" s="2"/>
      <c r="L10" s="2"/>
      <c r="M10" s="3">
        <f t="shared" si="0"/>
        <v>0</v>
      </c>
      <c r="N10" s="2">
        <f t="shared" si="1"/>
        <v>0</v>
      </c>
    </row>
    <row r="11" spans="1:14" x14ac:dyDescent="0.2">
      <c r="A11" s="4"/>
      <c r="B11" s="4"/>
      <c r="C11" s="17"/>
      <c r="D11" s="2"/>
      <c r="E11" s="2"/>
      <c r="F11" s="2"/>
      <c r="G11" s="2"/>
      <c r="H11" s="2"/>
      <c r="I11" s="2"/>
      <c r="J11" s="2"/>
      <c r="K11" s="2"/>
      <c r="L11" s="2"/>
      <c r="M11" s="3">
        <f t="shared" si="0"/>
        <v>0</v>
      </c>
      <c r="N11" s="2">
        <f t="shared" si="1"/>
        <v>0</v>
      </c>
    </row>
    <row r="12" spans="1:14" x14ac:dyDescent="0.2">
      <c r="A12" s="23" t="s">
        <v>27</v>
      </c>
      <c r="B12" s="23" t="s">
        <v>44</v>
      </c>
      <c r="C12" s="24"/>
      <c r="D12" s="2"/>
      <c r="E12" s="2"/>
      <c r="F12" s="2"/>
      <c r="G12" s="2"/>
      <c r="H12" s="2"/>
      <c r="I12" s="2"/>
      <c r="J12" s="2"/>
      <c r="K12" s="2"/>
      <c r="L12" s="2"/>
      <c r="M12" s="3">
        <f t="shared" ref="M12" si="2">G12*0.93+H12*0.82+I12*2.36+J12/50000*560+K12/50000*770+L12/50000*1102</f>
        <v>0</v>
      </c>
      <c r="N12" s="2">
        <f t="shared" ref="N12" si="3">E12*13+F12*2.9</f>
        <v>0</v>
      </c>
    </row>
    <row r="13" spans="1:14" x14ac:dyDescent="0.2">
      <c r="A13" s="37" t="s">
        <v>45</v>
      </c>
      <c r="B13" s="37" t="s">
        <v>26</v>
      </c>
      <c r="C13" s="38" t="s">
        <v>25</v>
      </c>
      <c r="D13" s="2"/>
      <c r="E13" s="2"/>
      <c r="F13" s="10"/>
      <c r="G13" s="2"/>
      <c r="H13" s="2"/>
      <c r="I13" s="2"/>
      <c r="J13" s="2"/>
      <c r="K13" s="2"/>
      <c r="L13" s="2"/>
      <c r="M13" s="3">
        <f t="shared" si="0"/>
        <v>0</v>
      </c>
      <c r="N13" s="2">
        <f t="shared" si="1"/>
        <v>0</v>
      </c>
    </row>
    <row r="14" spans="1:14" x14ac:dyDescent="0.2">
      <c r="A14" s="25" t="s">
        <v>46</v>
      </c>
      <c r="B14" s="25" t="s">
        <v>28</v>
      </c>
      <c r="C14" s="26"/>
      <c r="D14" s="2"/>
      <c r="E14" s="2"/>
      <c r="F14" s="10"/>
      <c r="G14" s="2"/>
      <c r="H14" s="2"/>
      <c r="I14" s="2"/>
      <c r="J14" s="2"/>
      <c r="K14" s="2"/>
      <c r="L14" s="2"/>
      <c r="M14" s="3">
        <f t="shared" ref="M14:M35" si="4">G14*0.93+H14*0.82+I14*2.36+J14/50000*560+K14/50000*770+L14/50000*1102</f>
        <v>0</v>
      </c>
      <c r="N14" s="2">
        <f t="shared" ref="N14:N35" si="5">E14*13+F14*2.9</f>
        <v>0</v>
      </c>
    </row>
    <row r="15" spans="1:14" x14ac:dyDescent="0.2">
      <c r="A15" s="33" t="s">
        <v>47</v>
      </c>
      <c r="B15" s="33" t="s">
        <v>29</v>
      </c>
      <c r="C15" s="34" t="s">
        <v>25</v>
      </c>
      <c r="D15" s="2"/>
      <c r="E15" s="2"/>
      <c r="F15" s="10"/>
      <c r="G15" s="2"/>
      <c r="H15" s="2"/>
      <c r="I15" s="2"/>
      <c r="J15" s="2"/>
      <c r="K15" s="2"/>
      <c r="L15" s="2"/>
      <c r="M15" s="3">
        <f t="shared" si="4"/>
        <v>0</v>
      </c>
      <c r="N15" s="2">
        <f t="shared" si="5"/>
        <v>0</v>
      </c>
    </row>
    <row r="16" spans="1:14" x14ac:dyDescent="0.2">
      <c r="A16" s="27" t="s">
        <v>56</v>
      </c>
      <c r="B16" s="27" t="s">
        <v>30</v>
      </c>
      <c r="C16" s="28"/>
      <c r="D16" s="2"/>
      <c r="E16" s="10"/>
      <c r="F16" s="10"/>
      <c r="G16" s="2"/>
      <c r="H16" s="2"/>
      <c r="I16" s="2"/>
      <c r="J16" s="2"/>
      <c r="K16" s="2"/>
      <c r="L16" s="2"/>
      <c r="M16" s="3">
        <f t="shared" si="4"/>
        <v>0</v>
      </c>
      <c r="N16" s="2">
        <f t="shared" si="5"/>
        <v>0</v>
      </c>
    </row>
    <row r="17" spans="1:14" outlineLevel="1" x14ac:dyDescent="0.2">
      <c r="A17" s="29" t="s">
        <v>57</v>
      </c>
      <c r="B17" s="29" t="s">
        <v>31</v>
      </c>
      <c r="C17" s="30"/>
      <c r="D17" s="2"/>
      <c r="E17" s="2"/>
      <c r="F17" s="10"/>
      <c r="G17" s="2"/>
      <c r="H17" s="2"/>
      <c r="I17" s="2"/>
      <c r="J17" s="2"/>
      <c r="K17" s="2"/>
      <c r="L17" s="2"/>
      <c r="M17" s="3">
        <f t="shared" si="4"/>
        <v>0</v>
      </c>
      <c r="N17" s="2">
        <f t="shared" si="5"/>
        <v>0</v>
      </c>
    </row>
    <row r="18" spans="1:14" outlineLevel="1" x14ac:dyDescent="0.2">
      <c r="A18" s="4" t="s">
        <v>52</v>
      </c>
      <c r="B18" s="4" t="s">
        <v>51</v>
      </c>
      <c r="C18" s="31"/>
      <c r="D18" s="2"/>
      <c r="E18" s="2"/>
      <c r="F18" s="10"/>
      <c r="G18" s="2"/>
      <c r="H18" s="2"/>
      <c r="I18" s="2"/>
      <c r="J18" s="2"/>
      <c r="K18" s="2"/>
      <c r="L18" s="2"/>
      <c r="M18" s="3">
        <f t="shared" si="4"/>
        <v>0</v>
      </c>
      <c r="N18" s="2">
        <f t="shared" si="5"/>
        <v>0</v>
      </c>
    </row>
    <row r="19" spans="1:14" outlineLevel="2" x14ac:dyDescent="0.2">
      <c r="A19" s="13" t="s">
        <v>40</v>
      </c>
      <c r="B19" s="13" t="s">
        <v>41</v>
      </c>
      <c r="C19" s="19"/>
      <c r="D19" s="2"/>
      <c r="E19" s="2"/>
      <c r="F19" s="2"/>
      <c r="G19" s="2"/>
      <c r="H19" s="10"/>
      <c r="I19" s="2"/>
      <c r="J19" s="2"/>
      <c r="K19" s="2"/>
      <c r="L19" s="2"/>
      <c r="M19" s="3">
        <f>G19*0.93+H19*0.82+I19*2.36+J19/50000*560+K19/50000*770+L19/50000*1102</f>
        <v>0</v>
      </c>
      <c r="N19" s="2">
        <f>E19*13+F19*2.9</f>
        <v>0</v>
      </c>
    </row>
    <row r="20" spans="1:14" outlineLevel="2" x14ac:dyDescent="0.2">
      <c r="A20" s="4" t="s">
        <v>65</v>
      </c>
      <c r="B20" s="4" t="s">
        <v>71</v>
      </c>
      <c r="C20" s="17" t="s">
        <v>19</v>
      </c>
      <c r="D20" s="2"/>
      <c r="E20" s="2"/>
      <c r="F20" s="2"/>
      <c r="G20" s="2"/>
      <c r="H20" s="2"/>
      <c r="I20" s="2"/>
      <c r="J20" s="10"/>
      <c r="K20" s="2"/>
      <c r="L20" s="2"/>
      <c r="M20" s="3">
        <f t="shared" ref="M20:M22" si="6">G20*0.93+H20*0.82+I20*2.36+J20/50000*560+K20/50000*770+L20/50000*1102</f>
        <v>0</v>
      </c>
      <c r="N20" s="2">
        <f t="shared" ref="N20:N22" si="7">E20*13+F20*2.9</f>
        <v>0</v>
      </c>
    </row>
    <row r="21" spans="1:14" outlineLevel="2" x14ac:dyDescent="0.2">
      <c r="A21" s="4" t="s">
        <v>66</v>
      </c>
      <c r="B21" s="4" t="s">
        <v>72</v>
      </c>
      <c r="C21" s="17" t="s">
        <v>19</v>
      </c>
      <c r="D21" s="2"/>
      <c r="E21" s="2"/>
      <c r="F21" s="2"/>
      <c r="G21" s="2"/>
      <c r="H21" s="2"/>
      <c r="I21" s="2"/>
      <c r="J21" s="10"/>
      <c r="K21" s="2"/>
      <c r="L21" s="2"/>
      <c r="M21" s="3">
        <f t="shared" si="6"/>
        <v>0</v>
      </c>
      <c r="N21" s="2">
        <f t="shared" si="7"/>
        <v>0</v>
      </c>
    </row>
    <row r="22" spans="1:14" outlineLevel="2" x14ac:dyDescent="0.2">
      <c r="A22" s="4"/>
      <c r="B22" s="4"/>
      <c r="C22" s="17"/>
      <c r="D22" s="2"/>
      <c r="E22" s="2"/>
      <c r="F22" s="2"/>
      <c r="G22" s="2"/>
      <c r="H22" s="2"/>
      <c r="I22" s="2"/>
      <c r="J22" s="2"/>
      <c r="K22" s="2"/>
      <c r="L22" s="2"/>
      <c r="M22" s="3">
        <f t="shared" si="6"/>
        <v>0</v>
      </c>
      <c r="N22" s="2">
        <f t="shared" si="7"/>
        <v>0</v>
      </c>
    </row>
    <row r="23" spans="1:14" outlineLevel="2" x14ac:dyDescent="0.2">
      <c r="A23" s="4" t="s">
        <v>58</v>
      </c>
      <c r="B23" s="4" t="s">
        <v>73</v>
      </c>
      <c r="C23" s="17" t="s">
        <v>19</v>
      </c>
      <c r="D23" s="2"/>
      <c r="E23" s="2"/>
      <c r="F23" s="2"/>
      <c r="G23" s="2"/>
      <c r="H23" s="2"/>
      <c r="I23" s="2"/>
      <c r="J23" s="10"/>
      <c r="K23" s="2"/>
      <c r="L23" s="2"/>
      <c r="M23" s="3">
        <f t="shared" ref="M23:M24" si="8">G23*0.93+H23*0.82+I23*2.36+J23/50000*560+K23/50000*770+L23/50000*1102</f>
        <v>0</v>
      </c>
      <c r="N23" s="2">
        <f t="shared" ref="N23:N24" si="9">E23*13+F23*2.9</f>
        <v>0</v>
      </c>
    </row>
    <row r="24" spans="1:14" outlineLevel="2" x14ac:dyDescent="0.2">
      <c r="A24" s="4" t="s">
        <v>59</v>
      </c>
      <c r="B24" s="4" t="s">
        <v>74</v>
      </c>
      <c r="C24" s="17" t="s">
        <v>19</v>
      </c>
      <c r="D24" s="2"/>
      <c r="E24" s="2"/>
      <c r="F24" s="2"/>
      <c r="G24" s="2"/>
      <c r="H24" s="2"/>
      <c r="I24" s="2"/>
      <c r="J24" s="10"/>
      <c r="K24" s="2"/>
      <c r="L24" s="2"/>
      <c r="M24" s="3">
        <f t="shared" si="8"/>
        <v>0</v>
      </c>
      <c r="N24" s="2">
        <f t="shared" si="9"/>
        <v>0</v>
      </c>
    </row>
    <row r="25" spans="1:14" outlineLevel="2" x14ac:dyDescent="0.2">
      <c r="A25" s="4" t="s">
        <v>60</v>
      </c>
      <c r="B25" s="4" t="s">
        <v>64</v>
      </c>
      <c r="C25" s="17" t="s">
        <v>62</v>
      </c>
      <c r="D25" s="2"/>
      <c r="E25" s="2"/>
      <c r="F25" s="10"/>
      <c r="G25" s="10"/>
      <c r="H25" s="2"/>
      <c r="I25" s="2"/>
      <c r="J25" s="10"/>
      <c r="K25" s="2"/>
      <c r="L25" s="2"/>
      <c r="M25" s="3">
        <f>G25*0.93+H25*0.82+I25*2.36+J25/50000*560+K25/50000*770+L25/50000*1102</f>
        <v>0</v>
      </c>
      <c r="N25" s="2">
        <f>E25*13+F25*2.9</f>
        <v>0</v>
      </c>
    </row>
    <row r="26" spans="1:14" outlineLevel="2" x14ac:dyDescent="0.2">
      <c r="A26" s="4" t="s">
        <v>61</v>
      </c>
      <c r="B26" s="4" t="s">
        <v>67</v>
      </c>
      <c r="C26" s="17" t="s">
        <v>63</v>
      </c>
      <c r="D26" s="2"/>
      <c r="E26" s="2"/>
      <c r="F26" s="10"/>
      <c r="G26" s="10"/>
      <c r="H26" s="2"/>
      <c r="I26" s="2"/>
      <c r="J26" s="10"/>
      <c r="K26" s="2"/>
      <c r="L26" s="2"/>
      <c r="M26" s="3">
        <f>G26*0.93+H26*0.82+I26*2.36+J26/50000*560+K26/50000*770+L26/50000*1102</f>
        <v>0</v>
      </c>
      <c r="N26" s="2">
        <f>E26*13+F26*2.9</f>
        <v>0</v>
      </c>
    </row>
    <row r="27" spans="1:14" outlineLevel="1" x14ac:dyDescent="0.2">
      <c r="A27" s="35" t="s">
        <v>53</v>
      </c>
      <c r="B27" s="9" t="s">
        <v>54</v>
      </c>
      <c r="C27" s="36" t="s">
        <v>25</v>
      </c>
      <c r="D27" s="2"/>
      <c r="E27" s="2"/>
      <c r="F27" s="10"/>
      <c r="G27" s="2"/>
      <c r="H27" s="2"/>
      <c r="I27" s="2"/>
      <c r="J27" s="2"/>
      <c r="K27" s="2"/>
      <c r="L27" s="2"/>
      <c r="M27" s="3">
        <f>G27*0.93+H27*0.82+I27*2.36+J27/50000*560+K27/50000*770+L27/50000*1102</f>
        <v>0</v>
      </c>
      <c r="N27" s="2">
        <f>E27*13+F27*2.9</f>
        <v>0</v>
      </c>
    </row>
    <row r="28" spans="1:14" outlineLevel="1" x14ac:dyDescent="0.2">
      <c r="A28" s="4" t="s">
        <v>33</v>
      </c>
      <c r="B28" s="4" t="s">
        <v>75</v>
      </c>
      <c r="C28" s="31"/>
      <c r="D28" s="2"/>
      <c r="E28" s="2"/>
      <c r="F28" s="10"/>
      <c r="G28" s="2"/>
      <c r="H28" s="2"/>
      <c r="I28" s="2"/>
      <c r="J28" s="2"/>
      <c r="K28" s="2"/>
      <c r="L28" s="2"/>
      <c r="M28" s="3">
        <f t="shared" ref="M28:M32" si="10">G28*0.93+H28*0.82+I28*2.36+J28/50000*560+K28/50000*770+L28/50000*1102</f>
        <v>0</v>
      </c>
      <c r="N28" s="2">
        <f t="shared" ref="N28:N32" si="11">E28*13+F28*2.9</f>
        <v>0</v>
      </c>
    </row>
    <row r="29" spans="1:14" outlineLevel="1" x14ac:dyDescent="0.2">
      <c r="A29" s="4" t="s">
        <v>34</v>
      </c>
      <c r="B29" s="4" t="s">
        <v>55</v>
      </c>
      <c r="C29" s="31"/>
      <c r="D29" s="2"/>
      <c r="E29" s="2"/>
      <c r="F29" s="10"/>
      <c r="G29" s="2"/>
      <c r="H29" s="2"/>
      <c r="I29" s="2"/>
      <c r="J29" s="2"/>
      <c r="K29" s="2"/>
      <c r="L29" s="2"/>
      <c r="M29" s="3">
        <f t="shared" si="10"/>
        <v>0</v>
      </c>
      <c r="N29" s="2">
        <f t="shared" si="11"/>
        <v>0</v>
      </c>
    </row>
    <row r="30" spans="1:14" outlineLevel="1" x14ac:dyDescent="0.2">
      <c r="A30" s="4" t="s">
        <v>35</v>
      </c>
      <c r="B30" s="4" t="s">
        <v>32</v>
      </c>
      <c r="C30" s="31"/>
      <c r="D30" s="2"/>
      <c r="E30" s="2"/>
      <c r="F30" s="10"/>
      <c r="G30" s="2"/>
      <c r="H30" s="2"/>
      <c r="I30" s="2"/>
      <c r="J30" s="10"/>
      <c r="K30" s="2"/>
      <c r="L30" s="2"/>
      <c r="M30" s="3">
        <f t="shared" si="10"/>
        <v>0</v>
      </c>
      <c r="N30" s="2">
        <f t="shared" si="11"/>
        <v>0</v>
      </c>
    </row>
    <row r="31" spans="1:14" outlineLevel="1" x14ac:dyDescent="0.2">
      <c r="A31" s="11" t="s">
        <v>36</v>
      </c>
      <c r="B31" s="11" t="s">
        <v>37</v>
      </c>
      <c r="C31" s="32"/>
      <c r="D31" s="2"/>
      <c r="E31" s="2"/>
      <c r="F31" s="10"/>
      <c r="G31" s="2"/>
      <c r="H31" s="2"/>
      <c r="I31" s="2"/>
      <c r="J31" s="2"/>
      <c r="K31" s="2"/>
      <c r="L31" s="2"/>
      <c r="M31" s="3">
        <f t="shared" si="10"/>
        <v>0</v>
      </c>
      <c r="N31" s="2">
        <f t="shared" si="11"/>
        <v>0</v>
      </c>
    </row>
    <row r="32" spans="1:14" outlineLevel="1" x14ac:dyDescent="0.2">
      <c r="A32" s="35" t="s">
        <v>68</v>
      </c>
      <c r="B32" s="35" t="s">
        <v>38</v>
      </c>
      <c r="C32" s="36" t="s">
        <v>25</v>
      </c>
      <c r="D32" s="2"/>
      <c r="E32" s="2"/>
      <c r="F32" s="10"/>
      <c r="G32" s="2"/>
      <c r="H32" s="2"/>
      <c r="I32" s="2"/>
      <c r="J32" s="2"/>
      <c r="K32" s="2"/>
      <c r="L32" s="2"/>
      <c r="M32" s="3">
        <f t="shared" si="10"/>
        <v>0</v>
      </c>
      <c r="N32" s="2">
        <f t="shared" si="11"/>
        <v>0</v>
      </c>
    </row>
    <row r="33" spans="1:14" x14ac:dyDescent="0.2">
      <c r="A33" s="33" t="s">
        <v>48</v>
      </c>
      <c r="B33" s="33" t="s">
        <v>39</v>
      </c>
      <c r="C33" s="34" t="s">
        <v>25</v>
      </c>
      <c r="D33" s="2"/>
      <c r="E33" s="2"/>
      <c r="F33" s="2"/>
      <c r="G33" s="2"/>
      <c r="H33" s="2"/>
      <c r="I33" s="2"/>
      <c r="J33" s="2"/>
      <c r="K33" s="2"/>
      <c r="L33" s="2"/>
      <c r="M33" s="3">
        <f t="shared" si="4"/>
        <v>0</v>
      </c>
      <c r="N33" s="2">
        <f t="shared" si="5"/>
        <v>0</v>
      </c>
    </row>
    <row r="34" spans="1:14" x14ac:dyDescent="0.2">
      <c r="A34" s="33" t="s">
        <v>50</v>
      </c>
      <c r="B34" s="33" t="s">
        <v>49</v>
      </c>
      <c r="C34" s="34" t="s">
        <v>25</v>
      </c>
      <c r="D34" s="2"/>
      <c r="E34" s="2"/>
      <c r="F34" s="2"/>
      <c r="G34" s="2"/>
      <c r="H34" s="10">
        <v>0</v>
      </c>
      <c r="I34" s="2"/>
      <c r="J34" s="2"/>
      <c r="K34" s="2"/>
      <c r="L34" s="2"/>
      <c r="M34" s="3">
        <f t="shared" si="4"/>
        <v>0</v>
      </c>
      <c r="N34" s="2">
        <f t="shared" si="5"/>
        <v>0</v>
      </c>
    </row>
    <row r="35" spans="1:14" s="40" customFormat="1" x14ac:dyDescent="0.2">
      <c r="A35" s="23" t="s">
        <v>77</v>
      </c>
      <c r="B35" s="23" t="s">
        <v>78</v>
      </c>
      <c r="C35" s="24"/>
      <c r="D35" s="2"/>
      <c r="E35" s="2"/>
      <c r="F35" s="2"/>
      <c r="G35" s="2"/>
      <c r="H35" s="2"/>
      <c r="I35" s="2"/>
      <c r="J35" s="2"/>
      <c r="K35" s="2"/>
      <c r="L35" s="2"/>
      <c r="M35" s="3">
        <f t="shared" si="4"/>
        <v>0</v>
      </c>
      <c r="N35" s="2">
        <f t="shared" si="5"/>
        <v>0</v>
      </c>
    </row>
    <row r="36" spans="1:14" s="40" customFormat="1" x14ac:dyDescent="0.2">
      <c r="A36" s="43"/>
      <c r="B36" s="43" t="s">
        <v>79</v>
      </c>
      <c r="C36" s="44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pans="1:14" s="40" customFormat="1" x14ac:dyDescent="0.2">
      <c r="A37" s="41"/>
      <c r="B37" s="41" t="s">
        <v>80</v>
      </c>
      <c r="C37" s="42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</sheetData>
  <mergeCells count="1">
    <mergeCell ref="B1:C1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seznam příloh</vt:lpstr>
      <vt:lpstr>List2</vt:lpstr>
      <vt:lpstr>List3</vt:lpstr>
      <vt:lpstr>'seznam příloh'!Oblast_tisku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Vendula Pospíšilová</cp:lastModifiedBy>
  <cp:lastPrinted>2020-12-07T10:26:15Z</cp:lastPrinted>
  <dcterms:created xsi:type="dcterms:W3CDTF">2015-07-09T12:00:29Z</dcterms:created>
  <dcterms:modified xsi:type="dcterms:W3CDTF">2020-12-07T10:26:17Z</dcterms:modified>
</cp:coreProperties>
</file>